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2023年度\0701 経営業務課\1.財務経営係\99.雑\調査物等（作成中）\20240118【回答依頼・129(月)〆】公営企業に係る経営比較分析表（令和４年度決算）の分析等について（依頼）\回答\"/>
    </mc:Choice>
  </mc:AlternateContent>
  <workbookProtection workbookAlgorithmName="SHA-512" workbookHashValue="owy41TY1LPn1zXaO0nLJiXflTQn+tdr4JM4m6ZXZoFKhpcE4fWgCIQPXpezOVljuFP/J7aiQLRy3ZTV+oRDcYQ==" workbookSaltValue="9lWxJmahPMxmFeLzBiQ6w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<sst xmlns="http://schemas.openxmlformats.org/spreadsheetml/2006/main" count="228" uniqueCount="113">
  <si>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</si>
  <si>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</si>
  <si>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</si>
  <si>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</si>
  <si>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</si>
  <si>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</si>
  <si>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</si>
  <si>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</si>
  <si>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</si>
  <si>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</si>
  <si>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</si>
  <si>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</si>
  <si>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</si>
  <si>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</si>
  <si>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</si>
  <si>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</si>
  <si>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</si>
  <si>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</si>
  <si>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</si>
  <si>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</si>
  <si>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</si>
  <si>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</si>
  <si>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</si>
  <si>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</si>
  <si>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</si>
  <si>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</si>
  <si>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</si>
  <si>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</si>
  <si>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</si>
  <si>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</si>
  <si>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</si>
  <si>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</si>
  <si>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</si>
  <si>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</si>
  <si>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</si>
  <si>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</si>
  <si>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</si>
  <si>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</si>
  <si>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</si>
  <si>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</si>
  <si>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</si>
  <si>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</si>
  <si>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</si>
  <si>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</si>
  <si>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</si>
  <si>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</si>
  <si>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</si>
  <si>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</si>
  <si>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</si>
  <si>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</si>
  <si>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</si>
  <si>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</si>
  <si>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</si>
  <si>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</si>
  <si>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</si>
  <si>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</si>
  <si>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</si>
  <si>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</si>
  <si>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</si>
  <si>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</si>
  <si>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</si>
  <si>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</si>
  <si>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</si>
  <si>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</si>
  <si>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</si>
  <si>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</si>
  <si>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</si>
  <si>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</si>
  <si>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</si>
  <si>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</si>
  <si>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</si>
  <si>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</si>
  <si>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</si>
  <si>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</si>
  <si>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</si>
  <si>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</si>
  <si>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</si>
  <si>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</si>
  <si>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</si>
  <si>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</si>
  <si>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</si>
  <si>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</si>
  <si>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</si>
  <si>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</si>
  <si>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</si>
  <si>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</si>
  <si>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</si>
  <si>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</si>
  <si>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</si>
  <si>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</si>
  <si>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</si>
  <si>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</si>
  <si>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</si>
  <si>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</si>
  <si>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</si>
  <si>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</si>
  <si>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</si>
  <si>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</si>
  <si>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</si>
  <si>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</si>
  <si>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</si>
  <si>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</si>
  <si>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</si>
  <si>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</si>
  <si>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</si>
  <si>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</si>
  <si>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</si>
  <si>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</si>
  <si>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</si>
  <si>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</si>
  <si>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の水道事業は一定の効率性を保っているものの、給水原価の上昇等により健全性の低下が表れている。コロナ感染予防対策で一時的に水需要が高まったと考えられる令和2年度を除いて、近年は水需要の伸び悩みにより給水収益が横ばいであり、老朽した施設(浄水場設備、配管など)の維持管理・更新や諸物価の上昇により費用の増加・預金の減少が続いていることを考慮すると、水道料金の改定等による収益の増加が必要な状況にある。
　個々の指標については、
　①「経常収支比率」、⑤「料金回収率」の低下、⑥「給水原価」の上昇は、委託費や動力費、減価償却費が増加しているためである。
　②「累積欠損金比率」は、令和４年度決算で純損失を計上したため新規に発生しているが、利益積立金からの繰り入れにより解消している。
　③「流動比率」は年度末の未払金の状況により大きく増減するため変動が大きく、今年は平均に比べて非常に高い数値となっている。
　④「企業債残高対給水収益比率」は、借入残高０で推移していたが、令和４年度より企業債を借り入れているため、数値を計上している。
　⑦「施設利用率」は類似団体平均値等と近い数値となっており、おおむね横ばいで推移している。
　⑧「有収率」は類似団体平均値等と比較して高い値で推移しており、管路が適切に維持管理されていることを示している。</t>
    <rPh sb="9" eb="11">
      <t>イッテイ</t>
    </rPh>
    <rPh sb="12" eb="15">
      <t>コウリツセイ</t>
    </rPh>
    <rPh sb="16" eb="17">
      <t>タモ</t>
    </rPh>
    <rPh sb="25" eb="27">
      <t>キュウスイ</t>
    </rPh>
    <rPh sb="27" eb="29">
      <t>ゲンカ</t>
    </rPh>
    <rPh sb="30" eb="32">
      <t>ジョウショウ</t>
    </rPh>
    <rPh sb="32" eb="33">
      <t>トウ</t>
    </rPh>
    <rPh sb="36" eb="39">
      <t>ケンゼンセイ</t>
    </rPh>
    <rPh sb="40" eb="42">
      <t>テイカ</t>
    </rPh>
    <rPh sb="43" eb="44">
      <t>アラワ</t>
    </rPh>
    <rPh sb="140" eb="141">
      <t>ショ</t>
    </rPh>
    <rPh sb="141" eb="143">
      <t>ブッカ</t>
    </rPh>
    <rPh sb="144" eb="146">
      <t>ジョウショウ</t>
    </rPh>
    <rPh sb="175" eb="177">
      <t>スイドウ</t>
    </rPh>
    <rPh sb="177" eb="179">
      <t>リョウキン</t>
    </rPh>
    <rPh sb="180" eb="182">
      <t>カイテイ</t>
    </rPh>
    <rPh sb="182" eb="183">
      <t>トウ</t>
    </rPh>
    <rPh sb="186" eb="188">
      <t>シュウエキ</t>
    </rPh>
    <rPh sb="189" eb="191">
      <t>ゾウカ</t>
    </rPh>
    <rPh sb="192" eb="194">
      <t>ヒツヨウ</t>
    </rPh>
    <rPh sb="195" eb="197">
      <t>ジョウキョウ</t>
    </rPh>
    <rPh sb="251" eb="253">
      <t>イタク</t>
    </rPh>
    <rPh sb="253" eb="254">
      <t>ヒ</t>
    </rPh>
    <rPh sb="255" eb="257">
      <t>ドウリョク</t>
    </rPh>
    <rPh sb="257" eb="258">
      <t>ヒ</t>
    </rPh>
    <rPh sb="259" eb="261">
      <t>ゲンカ</t>
    </rPh>
    <rPh sb="261" eb="263">
      <t>ショウキャク</t>
    </rPh>
    <rPh sb="263" eb="264">
      <t>ヒ</t>
    </rPh>
    <rPh sb="281" eb="283">
      <t>ルイセキ</t>
    </rPh>
    <rPh sb="283" eb="285">
      <t>ケッソン</t>
    </rPh>
    <rPh sb="285" eb="286">
      <t>キン</t>
    </rPh>
    <rPh sb="286" eb="288">
      <t>ヒリツ</t>
    </rPh>
    <rPh sb="291" eb="293">
      <t>レイワ</t>
    </rPh>
    <rPh sb="294" eb="296">
      <t>ネンド</t>
    </rPh>
    <rPh sb="296" eb="298">
      <t>ケッサン</t>
    </rPh>
    <rPh sb="299" eb="300">
      <t>ジュン</t>
    </rPh>
    <rPh sb="300" eb="302">
      <t>ソンシツ</t>
    </rPh>
    <rPh sb="303" eb="305">
      <t>ケイジョウ</t>
    </rPh>
    <rPh sb="309" eb="311">
      <t>シンキ</t>
    </rPh>
    <rPh sb="312" eb="314">
      <t>ハッセイ</t>
    </rPh>
    <rPh sb="320" eb="322">
      <t>リエキ</t>
    </rPh>
    <rPh sb="322" eb="324">
      <t>ツミタテ</t>
    </rPh>
    <rPh sb="324" eb="325">
      <t>キン</t>
    </rPh>
    <rPh sb="328" eb="329">
      <t>ク</t>
    </rPh>
    <rPh sb="330" eb="331">
      <t>イ</t>
    </rPh>
    <rPh sb="335" eb="337">
      <t>カイショウ</t>
    </rPh>
    <rPh sb="381" eb="383">
      <t>コトシ</t>
    </rPh>
    <rPh sb="384" eb="386">
      <t>ヘイキン</t>
    </rPh>
    <rPh sb="387" eb="388">
      <t>クラ</t>
    </rPh>
    <rPh sb="390" eb="392">
      <t>ヒジョウ</t>
    </rPh>
    <rPh sb="393" eb="394">
      <t>タカ</t>
    </rPh>
    <rPh sb="408" eb="410">
      <t>キギョウ</t>
    </rPh>
    <rPh sb="410" eb="411">
      <t>サイ</t>
    </rPh>
    <rPh sb="411" eb="413">
      <t>ザンダカ</t>
    </rPh>
    <rPh sb="413" eb="414">
      <t>タイ</t>
    </rPh>
    <rPh sb="414" eb="416">
      <t>キュウスイ</t>
    </rPh>
    <rPh sb="416" eb="418">
      <t>シュウエキ</t>
    </rPh>
    <rPh sb="418" eb="420">
      <t>ヒリツ</t>
    </rPh>
    <rPh sb="423" eb="425">
      <t>カリイレ</t>
    </rPh>
    <rPh sb="425" eb="427">
      <t>ザンダカ</t>
    </rPh>
    <rPh sb="429" eb="431">
      <t>スイイ</t>
    </rPh>
    <rPh sb="444" eb="446">
      <t>キギョウ</t>
    </rPh>
    <rPh sb="446" eb="447">
      <t>サイ</t>
    </rPh>
    <rPh sb="448" eb="449">
      <t>カ</t>
    </rPh>
    <rPh sb="450" eb="451">
      <t>イ</t>
    </rPh>
    <rPh sb="458" eb="460">
      <t>スウチ</t>
    </rPh>
    <rPh sb="461" eb="463">
      <t>ケイジョウ</t>
    </rPh>
    <phoneticPr fontId="4"/>
  </si>
  <si>
    <t>　当市の水道施設の老朽化は着実に進んでおり、特に管路については、更新事業が老朽化に追い付いていない状況にある。市内の宅地開発等の時期を踏まえると、今後もその状況は続くと見込まれる。
　個々の指標については、
　①「有形固定資産減価償却率」は全国平均、類似団体平均値と比較して低い値となっており、良好である。
　②「管路経年化率」は平均的な数値となっているが、全体として上昇傾向にある。今後、大規模開発等により布設された管路が経年化すると大きな上昇が見込まれる。
　③「管路更新率」は平均に近い数値となっているが、当該更新率では「管路経年化率」が上昇傾向にあることから、計画的・効率的な更新に取り組んでいく必要がある。</t>
    <rPh sb="245" eb="246">
      <t>チカ</t>
    </rPh>
    <phoneticPr fontId="4"/>
  </si>
  <si>
    <t>　今後の水道事業の見通しとしては、大幅な収益の増加が見込めない中で、施設の更新需要がますます高まることが想定される。
　そのような状況の中でも水道事業を持続可能とするため、各種指標を用いて経営の健全性・効率性の把握に努めるとともに、アセットマネジメントや経営戦略などに基づく計画的・効率的な事業経営を実践していくことが重要である。
　また、将来にわたって経営の健全性を維持するため、水道料金の改定に取り組んでいく必要がある。</t>
    <rPh sb="171" eb="173">
      <t>ショウライ</t>
    </rPh>
    <rPh sb="178" eb="180">
      <t>ケイエイ</t>
    </rPh>
    <rPh sb="181" eb="184">
      <t>ケンゼンセイ</t>
    </rPh>
    <rPh sb="185" eb="187">
      <t>イジ</t>
    </rPh>
    <rPh sb="192" eb="194">
      <t>スイドウ</t>
    </rPh>
    <rPh sb="194" eb="196">
      <t>リョウキン</t>
    </rPh>
    <rPh sb="197" eb="199">
      <t>カイテイ</t>
    </rPh>
    <rPh sb="200" eb="201">
      <t>ト</t>
    </rPh>
    <rPh sb="202" eb="203">
      <t>ク</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</si>
</sst>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0.57999999999999996</c:v>
                </c:pt>
                <c:pt idx="1">
                  <c:v>0.98</c:v>
                </c:pt>
                <c:pt idx="2">
                  <c:v>0.75</c:v>
                </c:pt>
                <c:pt idx="3">
                  <c:v>1.05</c:v>
                </c:pt>
                <c:pt idx="4">
                  <c:v>0.62</c:v>
                </c:pt>
              </c:numCache>
            </c:numRef>
          </c:val>
          <c:extLst xmlns:c16r2="http://schemas.microsoft.com/office/drawing/2015/06/chart">
            <c:ext xmlns:c16="http://schemas.microsoft.com/office/drawing/2014/chart" uri="{C3380CC4-5D6E-409C-BE32-E72D297353CC}">
              <c16:uniqueId val="{00000000-119F-4F78-9FBD-71520677B559}"/>
            </c:ext>
          </c:extLst>
        </c:ser>
        <c:dLbls>
          <c:showLegendKey val="0"/>
          <c:showVal val="0"/>
          <c:showCatName val="0"/>
          <c:showSerName val="0"/>
          <c:showPercent val="0"/>
          <c:showBubbleSize val="0"/>
        </c:dLbls>
        <c:gapWidth val="150"/>
        <c:axId val="214339064"/>
        <c:axId val="21328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xmlns:c16r2="http://schemas.microsoft.com/office/drawing/2015/06/chart">
            <c:ext xmlns:c16="http://schemas.microsoft.com/office/drawing/2014/chart" uri="{C3380CC4-5D6E-409C-BE32-E72D297353CC}">
              <c16:uniqueId val="{00000001-119F-4F78-9FBD-71520677B559}"/>
            </c:ext>
          </c:extLst>
        </c:ser>
        <c:dLbls>
          <c:showLegendKey val="0"/>
          <c:showVal val="0"/>
          <c:showCatName val="0"/>
          <c:showSerName val="0"/>
          <c:showPercent val="0"/>
          <c:showBubbleSize val="0"/>
        </c:dLbls>
        <c:marker val="1"/>
        <c:smooth val="0"/>
        <c:axId val="214339064"/>
        <c:axId val="213284584"/>
      </c:lineChart>
      <c:dateAx>
        <c:axId val="214339064"/>
        <c:scaling>
          <c:orientation val="minMax"/>
        </c:scaling>
        <c:delete val="1"/>
        <c:axPos val="b"/>
        <c:numFmt formatCode="&quot;H&quot;yy" sourceLinked="1"/>
        <c:majorTickMark val="none"/>
        <c:minorTickMark val="none"/>
        <c:tickLblPos val="none"/>
        <c:crossAx val="213284584"/>
        <c:crosses val="autoZero"/>
        <c:auto val="1"/>
        <c:lblOffset val="100"/>
        <c:baseTimeUnit val="years"/>
      </c:dateAx>
      <c:valAx>
        <c:axId val="21328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3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62.82</c:v>
                </c:pt>
                <c:pt idx="1">
                  <c:v>62.79</c:v>
                </c:pt>
                <c:pt idx="2">
                  <c:v>63.16</c:v>
                </c:pt>
                <c:pt idx="3">
                  <c:v>63.37</c:v>
                </c:pt>
                <c:pt idx="4">
                  <c:v>63.86</c:v>
                </c:pt>
              </c:numCache>
            </c:numRef>
          </c:val>
          <c:extLst xmlns:c16r2="http://schemas.microsoft.com/office/drawing/2015/06/chart">
            <c:ext xmlns:c16="http://schemas.microsoft.com/office/drawing/2014/chart" uri="{C3380CC4-5D6E-409C-BE32-E72D297353CC}">
              <c16:uniqueId val="{00000000-7E3C-4853-83E0-B9F9CDC04E82}"/>
            </c:ext>
          </c:extLst>
        </c:ser>
        <c:dLbls>
          <c:showLegendKey val="0"/>
          <c:showVal val="0"/>
          <c:showCatName val="0"/>
          <c:showSerName val="0"/>
          <c:showPercent val="0"/>
          <c:showBubbleSize val="0"/>
        </c:dLbls>
        <c:gapWidth val="150"/>
        <c:axId val="215186872"/>
        <c:axId val="21518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xmlns:c16r2="http://schemas.microsoft.com/office/drawing/2015/06/chart">
            <c:ext xmlns:c16="http://schemas.microsoft.com/office/drawing/2014/chart" uri="{C3380CC4-5D6E-409C-BE32-E72D297353CC}">
              <c16:uniqueId val="{00000001-7E3C-4853-83E0-B9F9CDC04E82}"/>
            </c:ext>
          </c:extLst>
        </c:ser>
        <c:dLbls>
          <c:showLegendKey val="0"/>
          <c:showVal val="0"/>
          <c:showCatName val="0"/>
          <c:showSerName val="0"/>
          <c:showPercent val="0"/>
          <c:showBubbleSize val="0"/>
        </c:dLbls>
        <c:marker val="1"/>
        <c:smooth val="0"/>
        <c:axId val="215186872"/>
        <c:axId val="215188048"/>
      </c:lineChart>
      <c:dateAx>
        <c:axId val="215186872"/>
        <c:scaling>
          <c:orientation val="minMax"/>
        </c:scaling>
        <c:delete val="1"/>
        <c:axPos val="b"/>
        <c:numFmt formatCode="&quot;H&quot;yy" sourceLinked="1"/>
        <c:majorTickMark val="none"/>
        <c:minorTickMark val="none"/>
        <c:tickLblPos val="none"/>
        <c:crossAx val="215188048"/>
        <c:crosses val="autoZero"/>
        <c:auto val="1"/>
        <c:lblOffset val="100"/>
        <c:baseTimeUnit val="years"/>
      </c:dateAx>
      <c:valAx>
        <c:axId val="21518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8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94.54</c:v>
                </c:pt>
                <c:pt idx="1">
                  <c:v>94.3</c:v>
                </c:pt>
                <c:pt idx="2">
                  <c:v>97.47</c:v>
                </c:pt>
                <c:pt idx="3">
                  <c:v>96.93</c:v>
                </c:pt>
                <c:pt idx="4">
                  <c:v>94.39</c:v>
                </c:pt>
              </c:numCache>
            </c:numRef>
          </c:val>
          <c:extLst xmlns:c16r2="http://schemas.microsoft.com/office/drawing/2015/06/chart">
            <c:ext xmlns:c16="http://schemas.microsoft.com/office/drawing/2014/chart" uri="{C3380CC4-5D6E-409C-BE32-E72D297353CC}">
              <c16:uniqueId val="{00000000-9768-4A5D-9923-3D5EB6502B00}"/>
            </c:ext>
          </c:extLst>
        </c:ser>
        <c:dLbls>
          <c:showLegendKey val="0"/>
          <c:showVal val="0"/>
          <c:showCatName val="0"/>
          <c:showSerName val="0"/>
          <c:showPercent val="0"/>
          <c:showBubbleSize val="0"/>
        </c:dLbls>
        <c:gapWidth val="150"/>
        <c:axId val="215183736"/>
        <c:axId val="21518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xmlns:c16r2="http://schemas.microsoft.com/office/drawing/2015/06/chart">
            <c:ext xmlns:c16="http://schemas.microsoft.com/office/drawing/2014/chart" uri="{C3380CC4-5D6E-409C-BE32-E72D297353CC}">
              <c16:uniqueId val="{00000001-9768-4A5D-9923-3D5EB6502B00}"/>
            </c:ext>
          </c:extLst>
        </c:ser>
        <c:dLbls>
          <c:showLegendKey val="0"/>
          <c:showVal val="0"/>
          <c:showCatName val="0"/>
          <c:showSerName val="0"/>
          <c:showPercent val="0"/>
          <c:showBubbleSize val="0"/>
        </c:dLbls>
        <c:marker val="1"/>
        <c:smooth val="0"/>
        <c:axId val="215183736"/>
        <c:axId val="215184128"/>
      </c:lineChart>
      <c:dateAx>
        <c:axId val="215183736"/>
        <c:scaling>
          <c:orientation val="minMax"/>
        </c:scaling>
        <c:delete val="1"/>
        <c:axPos val="b"/>
        <c:numFmt formatCode="&quot;H&quot;yy" sourceLinked="1"/>
        <c:majorTickMark val="none"/>
        <c:minorTickMark val="none"/>
        <c:tickLblPos val="none"/>
        <c:crossAx val="215184128"/>
        <c:crosses val="autoZero"/>
        <c:auto val="1"/>
        <c:lblOffset val="100"/>
        <c:baseTimeUnit val="years"/>
      </c:dateAx>
      <c:valAx>
        <c:axId val="2151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8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120.63</c:v>
                </c:pt>
                <c:pt idx="1">
                  <c:v>115.38</c:v>
                </c:pt>
                <c:pt idx="2">
                  <c:v>118.17</c:v>
                </c:pt>
                <c:pt idx="3">
                  <c:v>108.31</c:v>
                </c:pt>
                <c:pt idx="4">
                  <c:v>99.7</c:v>
                </c:pt>
              </c:numCache>
            </c:numRef>
          </c:val>
          <c:extLst xmlns:c16r2="http://schemas.microsoft.com/office/drawing/2015/06/chart">
            <c:ext xmlns:c16="http://schemas.microsoft.com/office/drawing/2014/chart" uri="{C3380CC4-5D6E-409C-BE32-E72D297353CC}">
              <c16:uniqueId val="{00000000-3B48-44F0-81DA-FBA9BB725A19}"/>
            </c:ext>
          </c:extLst>
        </c:ser>
        <c:dLbls>
          <c:showLegendKey val="0"/>
          <c:showVal val="0"/>
          <c:showCatName val="0"/>
          <c:showSerName val="0"/>
          <c:showPercent val="0"/>
          <c:showBubbleSize val="0"/>
        </c:dLbls>
        <c:gapWidth val="150"/>
        <c:axId val="213282624"/>
        <c:axId val="21328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xmlns:c16r2="http://schemas.microsoft.com/office/drawing/2015/06/chart">
            <c:ext xmlns:c16="http://schemas.microsoft.com/office/drawing/2014/chart" uri="{C3380CC4-5D6E-409C-BE32-E72D297353CC}">
              <c16:uniqueId val="{00000001-3B48-44F0-81DA-FBA9BB725A19}"/>
            </c:ext>
          </c:extLst>
        </c:ser>
        <c:dLbls>
          <c:showLegendKey val="0"/>
          <c:showVal val="0"/>
          <c:showCatName val="0"/>
          <c:showSerName val="0"/>
          <c:showPercent val="0"/>
          <c:showBubbleSize val="0"/>
        </c:dLbls>
        <c:marker val="1"/>
        <c:smooth val="0"/>
        <c:axId val="213282624"/>
        <c:axId val="213285368"/>
      </c:lineChart>
      <c:dateAx>
        <c:axId val="213282624"/>
        <c:scaling>
          <c:orientation val="minMax"/>
        </c:scaling>
        <c:delete val="1"/>
        <c:axPos val="b"/>
        <c:numFmt formatCode="&quot;H&quot;yy" sourceLinked="1"/>
        <c:majorTickMark val="none"/>
        <c:minorTickMark val="none"/>
        <c:tickLblPos val="none"/>
        <c:crossAx val="213285368"/>
        <c:crosses val="autoZero"/>
        <c:auto val="1"/>
        <c:lblOffset val="100"/>
        <c:baseTimeUnit val="years"/>
      </c:dateAx>
      <c:valAx>
        <c:axId val="213285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2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43.55</c:v>
                </c:pt>
                <c:pt idx="1">
                  <c:v>44.06</c:v>
                </c:pt>
                <c:pt idx="2">
                  <c:v>45.17</c:v>
                </c:pt>
                <c:pt idx="3">
                  <c:v>44.95</c:v>
                </c:pt>
                <c:pt idx="4">
                  <c:v>46.53</c:v>
                </c:pt>
              </c:numCache>
            </c:numRef>
          </c:val>
          <c:extLst xmlns:c16r2="http://schemas.microsoft.com/office/drawing/2015/06/chart">
            <c:ext xmlns:c16="http://schemas.microsoft.com/office/drawing/2014/chart" uri="{C3380CC4-5D6E-409C-BE32-E72D297353CC}">
              <c16:uniqueId val="{00000000-67CA-422E-B70B-B29D09B95227}"/>
            </c:ext>
          </c:extLst>
        </c:ser>
        <c:dLbls>
          <c:showLegendKey val="0"/>
          <c:showVal val="0"/>
          <c:showCatName val="0"/>
          <c:showSerName val="0"/>
          <c:showPercent val="0"/>
          <c:showBubbleSize val="0"/>
        </c:dLbls>
        <c:gapWidth val="150"/>
        <c:axId val="213286152"/>
        <c:axId val="2153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xmlns:c16r2="http://schemas.microsoft.com/office/drawing/2015/06/chart">
            <c:ext xmlns:c16="http://schemas.microsoft.com/office/drawing/2014/chart" uri="{C3380CC4-5D6E-409C-BE32-E72D297353CC}">
              <c16:uniqueId val="{00000001-67CA-422E-B70B-B29D09B95227}"/>
            </c:ext>
          </c:extLst>
        </c:ser>
        <c:dLbls>
          <c:showLegendKey val="0"/>
          <c:showVal val="0"/>
          <c:showCatName val="0"/>
          <c:showSerName val="0"/>
          <c:showPercent val="0"/>
          <c:showBubbleSize val="0"/>
        </c:dLbls>
        <c:marker val="1"/>
        <c:smooth val="0"/>
        <c:axId val="213286152"/>
        <c:axId val="215345504"/>
      </c:lineChart>
      <c:dateAx>
        <c:axId val="213286152"/>
        <c:scaling>
          <c:orientation val="minMax"/>
        </c:scaling>
        <c:delete val="1"/>
        <c:axPos val="b"/>
        <c:numFmt formatCode="&quot;H&quot;yy" sourceLinked="1"/>
        <c:majorTickMark val="none"/>
        <c:minorTickMark val="none"/>
        <c:tickLblPos val="none"/>
        <c:crossAx val="215345504"/>
        <c:crosses val="autoZero"/>
        <c:auto val="1"/>
        <c:lblOffset val="100"/>
        <c:baseTimeUnit val="years"/>
      </c:dateAx>
      <c:valAx>
        <c:axId val="2153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8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18.95</c:v>
                </c:pt>
                <c:pt idx="1">
                  <c:v>19.46</c:v>
                </c:pt>
                <c:pt idx="2">
                  <c:v>19.350000000000001</c:v>
                </c:pt>
                <c:pt idx="3">
                  <c:v>19.62</c:v>
                </c:pt>
                <c:pt idx="4">
                  <c:v>20.56</c:v>
                </c:pt>
              </c:numCache>
            </c:numRef>
          </c:val>
          <c:extLst xmlns:c16r2="http://schemas.microsoft.com/office/drawing/2015/06/chart">
            <c:ext xmlns:c16="http://schemas.microsoft.com/office/drawing/2014/chart" uri="{C3380CC4-5D6E-409C-BE32-E72D297353CC}">
              <c16:uniqueId val="{00000000-5E65-460A-88E9-3A56C8397655}"/>
            </c:ext>
          </c:extLst>
        </c:ser>
        <c:dLbls>
          <c:showLegendKey val="0"/>
          <c:showVal val="0"/>
          <c:showCatName val="0"/>
          <c:showSerName val="0"/>
          <c:showPercent val="0"/>
          <c:showBubbleSize val="0"/>
        </c:dLbls>
        <c:gapWidth val="150"/>
        <c:axId val="215339232"/>
        <c:axId val="21533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xmlns:c16r2="http://schemas.microsoft.com/office/drawing/2015/06/chart">
            <c:ext xmlns:c16="http://schemas.microsoft.com/office/drawing/2014/chart" uri="{C3380CC4-5D6E-409C-BE32-E72D297353CC}">
              <c16:uniqueId val="{00000001-5E65-460A-88E9-3A56C8397655}"/>
            </c:ext>
          </c:extLst>
        </c:ser>
        <c:dLbls>
          <c:showLegendKey val="0"/>
          <c:showVal val="0"/>
          <c:showCatName val="0"/>
          <c:showSerName val="0"/>
          <c:showPercent val="0"/>
          <c:showBubbleSize val="0"/>
        </c:dLbls>
        <c:marker val="1"/>
        <c:smooth val="0"/>
        <c:axId val="215339232"/>
        <c:axId val="215339624"/>
      </c:lineChart>
      <c:dateAx>
        <c:axId val="215339232"/>
        <c:scaling>
          <c:orientation val="minMax"/>
        </c:scaling>
        <c:delete val="1"/>
        <c:axPos val="b"/>
        <c:numFmt formatCode="&quot;H&quot;yy" sourceLinked="1"/>
        <c:majorTickMark val="none"/>
        <c:minorTickMark val="none"/>
        <c:tickLblPos val="none"/>
        <c:crossAx val="215339624"/>
        <c:crosses val="autoZero"/>
        <c:auto val="1"/>
        <c:lblOffset val="100"/>
        <c:baseTimeUnit val="years"/>
      </c:dateAx>
      <c:valAx>
        <c:axId val="21533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quot;-&quot;">
                  <c:v>0.39</c:v>
                </c:pt>
              </c:numCache>
            </c:numRef>
          </c:val>
          <c:extLst xmlns:c16r2="http://schemas.microsoft.com/office/drawing/2015/06/chart">
            <c:ext xmlns:c16="http://schemas.microsoft.com/office/drawing/2014/chart" uri="{C3380CC4-5D6E-409C-BE32-E72D297353CC}">
              <c16:uniqueId val="{00000000-A864-4BCD-946C-CD8EF175FA1A}"/>
            </c:ext>
          </c:extLst>
        </c:ser>
        <c:dLbls>
          <c:showLegendKey val="0"/>
          <c:showVal val="0"/>
          <c:showCatName val="0"/>
          <c:showSerName val="0"/>
          <c:showPercent val="0"/>
          <c:showBubbleSize val="0"/>
        </c:dLbls>
        <c:gapWidth val="150"/>
        <c:axId val="215342368"/>
        <c:axId val="21534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xmlns:c16r2="http://schemas.microsoft.com/office/drawing/2015/06/chart">
            <c:ext xmlns:c16="http://schemas.microsoft.com/office/drawing/2014/chart" uri="{C3380CC4-5D6E-409C-BE32-E72D297353CC}">
              <c16:uniqueId val="{00000001-A864-4BCD-946C-CD8EF175FA1A}"/>
            </c:ext>
          </c:extLst>
        </c:ser>
        <c:dLbls>
          <c:showLegendKey val="0"/>
          <c:showVal val="0"/>
          <c:showCatName val="0"/>
          <c:showSerName val="0"/>
          <c:showPercent val="0"/>
          <c:showBubbleSize val="0"/>
        </c:dLbls>
        <c:marker val="1"/>
        <c:smooth val="0"/>
        <c:axId val="215342368"/>
        <c:axId val="215345896"/>
      </c:lineChart>
      <c:dateAx>
        <c:axId val="215342368"/>
        <c:scaling>
          <c:orientation val="minMax"/>
        </c:scaling>
        <c:delete val="1"/>
        <c:axPos val="b"/>
        <c:numFmt formatCode="&quot;H&quot;yy" sourceLinked="1"/>
        <c:majorTickMark val="none"/>
        <c:minorTickMark val="none"/>
        <c:tickLblPos val="none"/>
        <c:crossAx val="215345896"/>
        <c:crosses val="autoZero"/>
        <c:auto val="1"/>
        <c:lblOffset val="100"/>
        <c:baseTimeUnit val="years"/>
      </c:dateAx>
      <c:valAx>
        <c:axId val="215345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3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871.05</c:v>
                </c:pt>
                <c:pt idx="1">
                  <c:v>744.61</c:v>
                </c:pt>
                <c:pt idx="2">
                  <c:v>933.44</c:v>
                </c:pt>
                <c:pt idx="3">
                  <c:v>386.34</c:v>
                </c:pt>
                <c:pt idx="4">
                  <c:v>1195.3</c:v>
                </c:pt>
              </c:numCache>
            </c:numRef>
          </c:val>
          <c:extLst xmlns:c16r2="http://schemas.microsoft.com/office/drawing/2015/06/chart">
            <c:ext xmlns:c16="http://schemas.microsoft.com/office/drawing/2014/chart" uri="{C3380CC4-5D6E-409C-BE32-E72D297353CC}">
              <c16:uniqueId val="{00000000-811C-4962-810A-CEC00477BAD9}"/>
            </c:ext>
          </c:extLst>
        </c:ser>
        <c:dLbls>
          <c:showLegendKey val="0"/>
          <c:showVal val="0"/>
          <c:showCatName val="0"/>
          <c:showSerName val="0"/>
          <c:showPercent val="0"/>
          <c:showBubbleSize val="0"/>
        </c:dLbls>
        <c:gapWidth val="150"/>
        <c:axId val="215343936"/>
        <c:axId val="21534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xmlns:c16r2="http://schemas.microsoft.com/office/drawing/2015/06/chart">
            <c:ext xmlns:c16="http://schemas.microsoft.com/office/drawing/2014/chart" uri="{C3380CC4-5D6E-409C-BE32-E72D297353CC}">
              <c16:uniqueId val="{00000001-811C-4962-810A-CEC00477BAD9}"/>
            </c:ext>
          </c:extLst>
        </c:ser>
        <c:dLbls>
          <c:showLegendKey val="0"/>
          <c:showVal val="0"/>
          <c:showCatName val="0"/>
          <c:showSerName val="0"/>
          <c:showPercent val="0"/>
          <c:showBubbleSize val="0"/>
        </c:dLbls>
        <c:marker val="1"/>
        <c:smooth val="0"/>
        <c:axId val="215343936"/>
        <c:axId val="215344328"/>
      </c:lineChart>
      <c:dateAx>
        <c:axId val="215343936"/>
        <c:scaling>
          <c:orientation val="minMax"/>
        </c:scaling>
        <c:delete val="1"/>
        <c:axPos val="b"/>
        <c:numFmt formatCode="&quot;H&quot;yy" sourceLinked="1"/>
        <c:majorTickMark val="none"/>
        <c:minorTickMark val="none"/>
        <c:tickLblPos val="none"/>
        <c:crossAx val="215344328"/>
        <c:crosses val="autoZero"/>
        <c:auto val="1"/>
        <c:lblOffset val="100"/>
        <c:baseTimeUnit val="years"/>
      </c:dateAx>
      <c:valAx>
        <c:axId val="215344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3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formatCode="#,##0.00;&quot;△&quot;#,##0.00;&quot;-&quot;">
                  <c:v>30.91</c:v>
                </c:pt>
              </c:numCache>
            </c:numRef>
          </c:val>
          <c:extLst xmlns:c16r2="http://schemas.microsoft.com/office/drawing/2015/06/chart">
            <c:ext xmlns:c16="http://schemas.microsoft.com/office/drawing/2014/chart" uri="{C3380CC4-5D6E-409C-BE32-E72D297353CC}">
              <c16:uniqueId val="{00000000-A84B-4016-B218-AB07C62776FD}"/>
            </c:ext>
          </c:extLst>
        </c:ser>
        <c:dLbls>
          <c:showLegendKey val="0"/>
          <c:showVal val="0"/>
          <c:showCatName val="0"/>
          <c:showSerName val="0"/>
          <c:showPercent val="0"/>
          <c:showBubbleSize val="0"/>
        </c:dLbls>
        <c:gapWidth val="150"/>
        <c:axId val="215184520"/>
        <c:axId val="21519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xmlns:c16r2="http://schemas.microsoft.com/office/drawing/2015/06/chart">
            <c:ext xmlns:c16="http://schemas.microsoft.com/office/drawing/2014/chart" uri="{C3380CC4-5D6E-409C-BE32-E72D297353CC}">
              <c16:uniqueId val="{00000001-A84B-4016-B218-AB07C62776FD}"/>
            </c:ext>
          </c:extLst>
        </c:ser>
        <c:dLbls>
          <c:showLegendKey val="0"/>
          <c:showVal val="0"/>
          <c:showCatName val="0"/>
          <c:showSerName val="0"/>
          <c:showPercent val="0"/>
          <c:showBubbleSize val="0"/>
        </c:dLbls>
        <c:marker val="1"/>
        <c:smooth val="0"/>
        <c:axId val="215184520"/>
        <c:axId val="215190792"/>
      </c:lineChart>
      <c:dateAx>
        <c:axId val="215184520"/>
        <c:scaling>
          <c:orientation val="minMax"/>
        </c:scaling>
        <c:delete val="1"/>
        <c:axPos val="b"/>
        <c:numFmt formatCode="&quot;H&quot;yy" sourceLinked="1"/>
        <c:majorTickMark val="none"/>
        <c:minorTickMark val="none"/>
        <c:tickLblPos val="none"/>
        <c:crossAx val="215190792"/>
        <c:crosses val="autoZero"/>
        <c:auto val="1"/>
        <c:lblOffset val="100"/>
        <c:baseTimeUnit val="years"/>
      </c:dateAx>
      <c:valAx>
        <c:axId val="215190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18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109.85</c:v>
                </c:pt>
                <c:pt idx="1">
                  <c:v>106.33</c:v>
                </c:pt>
                <c:pt idx="2">
                  <c:v>108.2</c:v>
                </c:pt>
                <c:pt idx="3">
                  <c:v>99.48</c:v>
                </c:pt>
                <c:pt idx="4">
                  <c:v>89.32</c:v>
                </c:pt>
              </c:numCache>
            </c:numRef>
          </c:val>
          <c:extLst xmlns:c16r2="http://schemas.microsoft.com/office/drawing/2015/06/chart">
            <c:ext xmlns:c16="http://schemas.microsoft.com/office/drawing/2014/chart" uri="{C3380CC4-5D6E-409C-BE32-E72D297353CC}">
              <c16:uniqueId val="{00000000-94C2-445D-83D8-5FBA3AB0237F}"/>
            </c:ext>
          </c:extLst>
        </c:ser>
        <c:dLbls>
          <c:showLegendKey val="0"/>
          <c:showVal val="0"/>
          <c:showCatName val="0"/>
          <c:showSerName val="0"/>
          <c:showPercent val="0"/>
          <c:showBubbleSize val="0"/>
        </c:dLbls>
        <c:gapWidth val="150"/>
        <c:axId val="215189224"/>
        <c:axId val="21518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xmlns:c16r2="http://schemas.microsoft.com/office/drawing/2015/06/chart">
            <c:ext xmlns:c16="http://schemas.microsoft.com/office/drawing/2014/chart" uri="{C3380CC4-5D6E-409C-BE32-E72D297353CC}">
              <c16:uniqueId val="{00000001-94C2-445D-83D8-5FBA3AB0237F}"/>
            </c:ext>
          </c:extLst>
        </c:ser>
        <c:dLbls>
          <c:showLegendKey val="0"/>
          <c:showVal val="0"/>
          <c:showCatName val="0"/>
          <c:showSerName val="0"/>
          <c:showPercent val="0"/>
          <c:showBubbleSize val="0"/>
        </c:dLbls>
        <c:marker val="1"/>
        <c:smooth val="0"/>
        <c:axId val="215189224"/>
        <c:axId val="215185304"/>
      </c:lineChart>
      <c:dateAx>
        <c:axId val="215189224"/>
        <c:scaling>
          <c:orientation val="minMax"/>
        </c:scaling>
        <c:delete val="1"/>
        <c:axPos val="b"/>
        <c:numFmt formatCode="&quot;H&quot;yy" sourceLinked="1"/>
        <c:majorTickMark val="none"/>
        <c:minorTickMark val="none"/>
        <c:tickLblPos val="none"/>
        <c:crossAx val="215185304"/>
        <c:crosses val="autoZero"/>
        <c:auto val="1"/>
        <c:lblOffset val="100"/>
        <c:baseTimeUnit val="years"/>
      </c:dateAx>
      <c:valAx>
        <c:axId val="21518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8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130.55000000000001</c:v>
                </c:pt>
                <c:pt idx="1">
                  <c:v>134.81</c:v>
                </c:pt>
                <c:pt idx="2">
                  <c:v>130.68</c:v>
                </c:pt>
                <c:pt idx="3">
                  <c:v>142.69999999999999</c:v>
                </c:pt>
                <c:pt idx="4">
                  <c:v>159.28</c:v>
                </c:pt>
              </c:numCache>
            </c:numRef>
          </c:val>
          <c:extLst xmlns:c16r2="http://schemas.microsoft.com/office/drawing/2015/06/chart">
            <c:ext xmlns:c16="http://schemas.microsoft.com/office/drawing/2014/chart" uri="{C3380CC4-5D6E-409C-BE32-E72D297353CC}">
              <c16:uniqueId val="{00000000-7769-442C-94DE-5EB475A3623B}"/>
            </c:ext>
          </c:extLst>
        </c:ser>
        <c:dLbls>
          <c:showLegendKey val="0"/>
          <c:showVal val="0"/>
          <c:showCatName val="0"/>
          <c:showSerName val="0"/>
          <c:showPercent val="0"/>
          <c:showBubbleSize val="0"/>
        </c:dLbls>
        <c:gapWidth val="150"/>
        <c:axId val="215188440"/>
        <c:axId val="21518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xmlns:c16r2="http://schemas.microsoft.com/office/drawing/2015/06/chart">
            <c:ext xmlns:c16="http://schemas.microsoft.com/office/drawing/2014/chart" uri="{C3380CC4-5D6E-409C-BE32-E72D297353CC}">
              <c16:uniqueId val="{00000001-7769-442C-94DE-5EB475A3623B}"/>
            </c:ext>
          </c:extLst>
        </c:ser>
        <c:dLbls>
          <c:showLegendKey val="0"/>
          <c:showVal val="0"/>
          <c:showCatName val="0"/>
          <c:showSerName val="0"/>
          <c:showPercent val="0"/>
          <c:showBubbleSize val="0"/>
        </c:dLbls>
        <c:marker val="1"/>
        <c:smooth val="0"/>
        <c:axId val="215188440"/>
        <c:axId val="215189616"/>
      </c:lineChart>
      <c:dateAx>
        <c:axId val="215188440"/>
        <c:scaling>
          <c:orientation val="minMax"/>
        </c:scaling>
        <c:delete val="1"/>
        <c:axPos val="b"/>
        <c:numFmt formatCode="&quot;H&quot;yy" sourceLinked="1"/>
        <c:majorTickMark val="none"/>
        <c:minorTickMark val="none"/>
        <c:tickLblPos val="none"/>
        <c:crossAx val="215189616"/>
        <c:crosses val="autoZero"/>
        <c:auto val="1"/>
        <c:lblOffset val="100"/>
        <c:baseTimeUnit val="years"/>
      </c:dateAx>
      <c:valAx>
        <c:axId val="2151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8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四街道市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96226</v>
      </c>
      <c r="AM8" s="45"/>
      <c r="AN8" s="45"/>
      <c r="AO8" s="45"/>
      <c r="AP8" s="45"/>
      <c r="AQ8" s="45"/>
      <c r="AR8" s="45"/>
      <c r="AS8" s="45"/>
      <c r="AT8" s="46">
        <f>データ!$S$6</f>
        <v>34.520000000000003</v>
      </c>
      <c r="AU8" s="47"/>
      <c r="AV8" s="47"/>
      <c r="AW8" s="47"/>
      <c r="AX8" s="47"/>
      <c r="AY8" s="47"/>
      <c r="AZ8" s="47"/>
      <c r="BA8" s="47"/>
      <c r="BB8" s="48">
        <f>データ!$T$6</f>
        <v>2787.54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96.84</v>
      </c>
      <c r="J10" s="47"/>
      <c r="K10" s="47"/>
      <c r="L10" s="47"/>
      <c r="M10" s="47"/>
      <c r="N10" s="47"/>
      <c r="O10" s="81"/>
      <c r="P10" s="48">
        <f>データ!$P$6</f>
        <v>98.02</v>
      </c>
      <c r="Q10" s="48"/>
      <c r="R10" s="48"/>
      <c r="S10" s="48"/>
      <c r="T10" s="48"/>
      <c r="U10" s="48"/>
      <c r="V10" s="48"/>
      <c r="W10" s="45">
        <f>データ!$Q$6</f>
        <v>2310</v>
      </c>
      <c r="X10" s="45"/>
      <c r="Y10" s="45"/>
      <c r="Z10" s="45"/>
      <c r="AA10" s="45"/>
      <c r="AB10" s="45"/>
      <c r="AC10" s="45"/>
      <c r="AD10" s="2"/>
      <c r="AE10" s="2"/>
      <c r="AF10" s="2"/>
      <c r="AG10" s="2"/>
      <c r="AH10" s="2"/>
      <c r="AI10" s="2"/>
      <c r="AJ10" s="2"/>
      <c r="AK10" s="2"/>
      <c r="AL10" s="45">
        <f>データ!$U$6</f>
        <v>95983</v>
      </c>
      <c r="AM10" s="45"/>
      <c r="AN10" s="45"/>
      <c r="AO10" s="45"/>
      <c r="AP10" s="45"/>
      <c r="AQ10" s="45"/>
      <c r="AR10" s="45"/>
      <c r="AS10" s="45"/>
      <c r="AT10" s="46">
        <f>データ!$V$6</f>
        <v>34.9</v>
      </c>
      <c r="AU10" s="47"/>
      <c r="AV10" s="47"/>
      <c r="AW10" s="47"/>
      <c r="AX10" s="47"/>
      <c r="AY10" s="47"/>
      <c r="AZ10" s="47"/>
      <c r="BA10" s="47"/>
      <c r="BB10" s="48">
        <f>データ!$W$6</f>
        <v>2750.23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0cgliw/DMaforZU4ntUNn258iYKEhtU59JY4SoHkWEkJ1gYrTamODv4mBF0xLCMkdJKkCKtX0aYmFq9JkdwUw==" saltValue="e/hoa3Jj4jU9pjaXBnzq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122289</v>
      </c>
      <c r="D6" s="20">
        <f t="shared" si="3"/>
        <v>46</v>
      </c>
      <c r="E6" s="20">
        <f t="shared" si="3"/>
        <v>1</v>
      </c>
      <c r="F6" s="20">
        <f t="shared" si="3"/>
        <v>0</v>
      </c>
      <c r="G6" s="20">
        <f t="shared" si="3"/>
        <v>1</v>
      </c>
      <c r="H6" s="20" t="str">
        <f t="shared" si="3"/>
        <v>千葉県　四街道市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96.84</v>
      </c>
      <c r="P6" s="21">
        <f t="shared" si="3"/>
        <v>98.02</v>
      </c>
      <c r="Q6" s="21">
        <f t="shared" si="3"/>
        <v>2310</v>
      </c>
      <c r="R6" s="21">
        <f t="shared" si="3"/>
        <v>96226</v>
      </c>
      <c r="S6" s="21">
        <f t="shared" si="3"/>
        <v>34.520000000000003</v>
      </c>
      <c r="T6" s="21">
        <f t="shared" si="3"/>
        <v>2787.54</v>
      </c>
      <c r="U6" s="21">
        <f t="shared" si="3"/>
        <v>95983</v>
      </c>
      <c r="V6" s="21">
        <f t="shared" si="3"/>
        <v>34.9</v>
      </c>
      <c r="W6" s="21">
        <f t="shared" si="3"/>
        <v>2750.23</v>
      </c>
      <c r="X6" s="22">
        <f>IF(X7="",NA(),X7)</f>
        <v>120.63</v>
      </c>
      <c r="Y6" s="22">
        <f t="shared" ref="Y6:AG6" si="4">IF(Y7="",NA(),Y7)</f>
        <v>115.38</v>
      </c>
      <c r="Z6" s="22">
        <f t="shared" si="4"/>
        <v>118.17</v>
      </c>
      <c r="AA6" s="22">
        <f t="shared" si="4"/>
        <v>108.31</v>
      </c>
      <c r="AB6" s="22">
        <f t="shared" si="4"/>
        <v>99.7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2">
        <f t="shared" si="5"/>
        <v>0.39</v>
      </c>
      <c r="AN6" s="22">
        <f t="shared" si="5"/>
        <v>1.03</v>
      </c>
      <c r="AO6" s="22">
        <f t="shared" si="5"/>
        <v>0.78</v>
      </c>
      <c r="AP6" s="22">
        <f t="shared" si="5"/>
        <v>0.92</v>
      </c>
      <c r="AQ6" s="22">
        <f t="shared" si="5"/>
        <v>0.87</v>
      </c>
      <c r="AR6" s="22">
        <f t="shared" si="5"/>
        <v>0.93</v>
      </c>
      <c r="AS6" s="21" t="str">
        <f>IF(AS7="","",IF(AS7="-","【-】","【"&amp;SUBSTITUTE(TEXT(AS7,"#,##0.00"),"-","△")&amp;"】"))</f>
        <v>【1.34】</v>
      </c>
      <c r="AT6" s="22">
        <f>IF(AT7="",NA(),AT7)</f>
        <v>871.05</v>
      </c>
      <c r="AU6" s="22">
        <f t="shared" ref="AU6:BC6" si="6">IF(AU7="",NA(),AU7)</f>
        <v>744.61</v>
      </c>
      <c r="AV6" s="22">
        <f t="shared" si="6"/>
        <v>933.44</v>
      </c>
      <c r="AW6" s="22">
        <f t="shared" si="6"/>
        <v>386.34</v>
      </c>
      <c r="AX6" s="22">
        <f t="shared" si="6"/>
        <v>1195.3</v>
      </c>
      <c r="AY6" s="22">
        <f t="shared" si="6"/>
        <v>349.83</v>
      </c>
      <c r="AZ6" s="22">
        <f t="shared" si="6"/>
        <v>360.86</v>
      </c>
      <c r="BA6" s="22">
        <f t="shared" si="6"/>
        <v>350.79</v>
      </c>
      <c r="BB6" s="22">
        <f t="shared" si="6"/>
        <v>354.57</v>
      </c>
      <c r="BC6" s="22">
        <f t="shared" si="6"/>
        <v>357.74</v>
      </c>
      <c r="BD6" s="21" t="str">
        <f>IF(BD7="","",IF(BD7="-","【-】","【"&amp;SUBSTITUTE(TEXT(BD7,"#,##0.00"),"-","△")&amp;"】"))</f>
        <v>【252.29】</v>
      </c>
      <c r="BE6" s="21">
        <f>IF(BE7="",NA(),BE7)</f>
        <v>0</v>
      </c>
      <c r="BF6" s="21">
        <f t="shared" ref="BF6:BN6" si="7">IF(BF7="",NA(),BF7)</f>
        <v>0</v>
      </c>
      <c r="BG6" s="21">
        <f t="shared" si="7"/>
        <v>0</v>
      </c>
      <c r="BH6" s="21">
        <f t="shared" si="7"/>
        <v>0</v>
      </c>
      <c r="BI6" s="22">
        <f t="shared" si="7"/>
        <v>30.91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109.85</v>
      </c>
      <c r="BQ6" s="22">
        <f t="shared" ref="BQ6:BY6" si="8">IF(BQ7="",NA(),BQ7)</f>
        <v>106.33</v>
      </c>
      <c r="BR6" s="22">
        <f t="shared" si="8"/>
        <v>108.2</v>
      </c>
      <c r="BS6" s="22">
        <f t="shared" si="8"/>
        <v>99.48</v>
      </c>
      <c r="BT6" s="22">
        <f t="shared" si="8"/>
        <v>89.32</v>
      </c>
      <c r="BU6" s="22">
        <f t="shared" si="8"/>
        <v>103.54</v>
      </c>
      <c r="BV6" s="22">
        <f t="shared" si="8"/>
        <v>103.32</v>
      </c>
      <c r="BW6" s="22">
        <f t="shared" si="8"/>
        <v>100.85</v>
      </c>
      <c r="BX6" s="22">
        <f t="shared" si="8"/>
        <v>103.79</v>
      </c>
      <c r="BY6" s="22">
        <f t="shared" si="8"/>
        <v>98.3</v>
      </c>
      <c r="BZ6" s="21" t="str">
        <f>IF(BZ7="","",IF(BZ7="-","【-】","【"&amp;SUBSTITUTE(TEXT(BZ7,"#,##0.00"),"-","△")&amp;"】"))</f>
        <v>【97.47】</v>
      </c>
      <c r="CA6" s="22">
        <f>IF(CA7="",NA(),CA7)</f>
        <v>130.55000000000001</v>
      </c>
      <c r="CB6" s="22">
        <f t="shared" ref="CB6:CJ6" si="9">IF(CB7="",NA(),CB7)</f>
        <v>134.81</v>
      </c>
      <c r="CC6" s="22">
        <f t="shared" si="9"/>
        <v>130.68</v>
      </c>
      <c r="CD6" s="22">
        <f t="shared" si="9"/>
        <v>142.69999999999999</v>
      </c>
      <c r="CE6" s="22">
        <f t="shared" si="9"/>
        <v>159.28</v>
      </c>
      <c r="CF6" s="22">
        <f t="shared" si="9"/>
        <v>167.46</v>
      </c>
      <c r="CG6" s="22">
        <f t="shared" si="9"/>
        <v>168.56</v>
      </c>
      <c r="CH6" s="22">
        <f t="shared" si="9"/>
        <v>167.1</v>
      </c>
      <c r="CI6" s="22">
        <f t="shared" si="9"/>
        <v>167.86</v>
      </c>
      <c r="CJ6" s="22">
        <f t="shared" si="9"/>
        <v>173.68</v>
      </c>
      <c r="CK6" s="21" t="str">
        <f>IF(CK7="","",IF(CK7="-","【-】","【"&amp;SUBSTITUTE(TEXT(CK7,"#,##0.00"),"-","△")&amp;"】"))</f>
        <v>【174.75】</v>
      </c>
      <c r="CL6" s="22">
        <f>IF(CL7="",NA(),CL7)</f>
        <v>62.82</v>
      </c>
      <c r="CM6" s="22">
        <f t="shared" ref="CM6:CU6" si="10">IF(CM7="",NA(),CM7)</f>
        <v>62.79</v>
      </c>
      <c r="CN6" s="22">
        <f t="shared" si="10"/>
        <v>63.16</v>
      </c>
      <c r="CO6" s="22">
        <f t="shared" si="10"/>
        <v>63.37</v>
      </c>
      <c r="CP6" s="22">
        <f t="shared" si="10"/>
        <v>63.86</v>
      </c>
      <c r="CQ6" s="22">
        <f t="shared" si="10"/>
        <v>59.46</v>
      </c>
      <c r="CR6" s="22">
        <f t="shared" si="10"/>
        <v>59.51</v>
      </c>
      <c r="CS6" s="22">
        <f t="shared" si="10"/>
        <v>59.91</v>
      </c>
      <c r="CT6" s="22">
        <f t="shared" si="10"/>
        <v>59.4</v>
      </c>
      <c r="CU6" s="22">
        <f t="shared" si="10"/>
        <v>59.24</v>
      </c>
      <c r="CV6" s="21" t="str">
        <f>IF(CV7="","",IF(CV7="-","【-】","【"&amp;SUBSTITUTE(TEXT(CV7,"#,##0.00"),"-","△")&amp;"】"))</f>
        <v>【59.97】</v>
      </c>
      <c r="CW6" s="22">
        <f>IF(CW7="",NA(),CW7)</f>
        <v>94.54</v>
      </c>
      <c r="CX6" s="22">
        <f t="shared" ref="CX6:DF6" si="11">IF(CX7="",NA(),CX7)</f>
        <v>94.3</v>
      </c>
      <c r="CY6" s="22">
        <f t="shared" si="11"/>
        <v>97.47</v>
      </c>
      <c r="CZ6" s="22">
        <f t="shared" si="11"/>
        <v>96.93</v>
      </c>
      <c r="DA6" s="22">
        <f t="shared" si="11"/>
        <v>94.39</v>
      </c>
      <c r="DB6" s="22">
        <f t="shared" si="11"/>
        <v>87.41</v>
      </c>
      <c r="DC6" s="22">
        <f t="shared" si="11"/>
        <v>87.08</v>
      </c>
      <c r="DD6" s="22">
        <f t="shared" si="11"/>
        <v>87.26</v>
      </c>
      <c r="DE6" s="22">
        <f t="shared" si="11"/>
        <v>87.57</v>
      </c>
      <c r="DF6" s="22">
        <f t="shared" si="11"/>
        <v>87.26</v>
      </c>
      <c r="DG6" s="21" t="str">
        <f>IF(DG7="","",IF(DG7="-","【-】","【"&amp;SUBSTITUTE(TEXT(DG7,"#,##0.00"),"-","△")&amp;"】"))</f>
        <v>【89.76】</v>
      </c>
      <c r="DH6" s="22">
        <f>IF(DH7="",NA(),DH7)</f>
        <v>43.55</v>
      </c>
      <c r="DI6" s="22">
        <f t="shared" ref="DI6:DQ6" si="12">IF(DI7="",NA(),DI7)</f>
        <v>44.06</v>
      </c>
      <c r="DJ6" s="22">
        <f t="shared" si="12"/>
        <v>45.17</v>
      </c>
      <c r="DK6" s="22">
        <f t="shared" si="12"/>
        <v>44.95</v>
      </c>
      <c r="DL6" s="22">
        <f t="shared" si="12"/>
        <v>46.53</v>
      </c>
      <c r="DM6" s="22">
        <f t="shared" si="12"/>
        <v>47.62</v>
      </c>
      <c r="DN6" s="22">
        <f t="shared" si="12"/>
        <v>48.55</v>
      </c>
      <c r="DO6" s="22">
        <f t="shared" si="12"/>
        <v>49.2</v>
      </c>
      <c r="DP6" s="22">
        <f t="shared" si="12"/>
        <v>50.01</v>
      </c>
      <c r="DQ6" s="22">
        <f t="shared" si="12"/>
        <v>50.99</v>
      </c>
      <c r="DR6" s="21" t="str">
        <f>IF(DR7="","",IF(DR7="-","【-】","【"&amp;SUBSTITUTE(TEXT(DR7,"#,##0.00"),"-","△")&amp;"】"))</f>
        <v>【51.51】</v>
      </c>
      <c r="DS6" s="22">
        <f>IF(DS7="",NA(),DS7)</f>
        <v>18.95</v>
      </c>
      <c r="DT6" s="22">
        <f t="shared" ref="DT6:EB6" si="13">IF(DT7="",NA(),DT7)</f>
        <v>19.46</v>
      </c>
      <c r="DU6" s="22">
        <f t="shared" si="13"/>
        <v>19.350000000000001</v>
      </c>
      <c r="DV6" s="22">
        <f t="shared" si="13"/>
        <v>19.62</v>
      </c>
      <c r="DW6" s="22">
        <f t="shared" si="13"/>
        <v>20.56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0.57999999999999996</v>
      </c>
      <c r="EE6" s="22">
        <f t="shared" ref="EE6:EM6" si="14">IF(EE7="",NA(),EE7)</f>
        <v>0.98</v>
      </c>
      <c r="EF6" s="22">
        <f t="shared" si="14"/>
        <v>0.75</v>
      </c>
      <c r="EG6" s="22">
        <f t="shared" si="14"/>
        <v>1.05</v>
      </c>
      <c r="EH6" s="22">
        <f t="shared" si="14"/>
        <v>0.62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122289</v>
      </c>
      <c r="D7" s="24">
        <v>46</v>
      </c>
      <c r="E7" s="24">
        <v>1</v>
      </c>
      <c r="F7" s="24">
        <v>0</v>
      </c>
      <c r="G7" s="24">
        <v>1</v>
      </c>
      <c r="H7" s="24" t="s">
        <v>92</v>
      </c>
      <c r="I7" s="24" t="s">
        <v>93</v>
      </c>
      <c r="J7" s="24" t="s">
        <v>94</v>
      </c>
      <c r="K7" s="24" t="s">
        <v>95</v>
      </c>
      <c r="L7" s="24" t="s">
        <v>96</v>
      </c>
      <c r="M7" s="24" t="s">
        <v>97</v>
      </c>
      <c r="N7" s="25" t="s">
        <v>98</v>
      </c>
      <c r="O7" s="25">
        <v>96.84</v>
      </c>
      <c r="P7" s="25">
        <v>98.02</v>
      </c>
      <c r="Q7" s="25">
        <v>2310</v>
      </c>
      <c r="R7" s="25">
        <v>96226</v>
      </c>
      <c r="S7" s="25">
        <v>34.520000000000003</v>
      </c>
      <c r="T7" s="25">
        <v>2787.54</v>
      </c>
      <c r="U7" s="25">
        <v>95983</v>
      </c>
      <c r="V7" s="25">
        <v>34.9</v>
      </c>
      <c r="W7" s="25">
        <v>2750.23</v>
      </c>
      <c r="X7" s="25">
        <v>120.63</v>
      </c>
      <c r="Y7" s="25">
        <v>115.38</v>
      </c>
      <c r="Z7" s="25">
        <v>118.17</v>
      </c>
      <c r="AA7" s="25">
        <v>108.31</v>
      </c>
      <c r="AB7" s="25">
        <v>99.7</v>
      </c>
      <c r="AC7" s="25">
        <v>111.44</v>
      </c>
      <c r="AD7" s="25">
        <v>111.17</v>
      </c>
      <c r="AE7" s="25">
        <v>110.91</v>
      </c>
      <c r="AF7" s="25">
        <v>111.49</v>
      </c>
      <c r="AG7" s="25">
        <v>109.09</v>
      </c>
      <c r="AH7" s="25">
        <v>108.7</v>
      </c>
      <c r="AI7" s="25">
        <v>0</v>
      </c>
      <c r="AJ7" s="25">
        <v>0</v>
      </c>
      <c r="AK7" s="25">
        <v>0</v>
      </c>
      <c r="AL7" s="25">
        <v>0</v>
      </c>
      <c r="AM7" s="25">
        <v>0.39</v>
      </c>
      <c r="AN7" s="25">
        <v>1.03</v>
      </c>
      <c r="AO7" s="25">
        <v>0.78</v>
      </c>
      <c r="AP7" s="25">
        <v>0.92</v>
      </c>
      <c r="AQ7" s="25">
        <v>0.87</v>
      </c>
      <c r="AR7" s="25">
        <v>0.93</v>
      </c>
      <c r="AS7" s="25">
        <v>1.34</v>
      </c>
      <c r="AT7" s="25">
        <v>871.05</v>
      </c>
      <c r="AU7" s="25">
        <v>744.61</v>
      </c>
      <c r="AV7" s="25">
        <v>933.44</v>
      </c>
      <c r="AW7" s="25">
        <v>386.34</v>
      </c>
      <c r="AX7" s="25">
        <v>1195.3</v>
      </c>
      <c r="AY7" s="25">
        <v>349.83</v>
      </c>
      <c r="AZ7" s="25">
        <v>360.86</v>
      </c>
      <c r="BA7" s="25">
        <v>350.79</v>
      </c>
      <c r="BB7" s="25">
        <v>354.57</v>
      </c>
      <c r="BC7" s="25">
        <v>357.74</v>
      </c>
      <c r="BD7" s="25">
        <v>252.29</v>
      </c>
      <c r="BE7" s="25">
        <v>0</v>
      </c>
      <c r="BF7" s="25">
        <v>0</v>
      </c>
      <c r="BG7" s="25">
        <v>0</v>
      </c>
      <c r="BH7" s="25">
        <v>0</v>
      </c>
      <c r="BI7" s="25">
        <v>30.91</v>
      </c>
      <c r="BJ7" s="25">
        <v>314.87</v>
      </c>
      <c r="BK7" s="25">
        <v>309.27999999999997</v>
      </c>
      <c r="BL7" s="25">
        <v>322.92</v>
      </c>
      <c r="BM7" s="25">
        <v>303.45999999999998</v>
      </c>
      <c r="BN7" s="25">
        <v>307.27999999999997</v>
      </c>
      <c r="BO7" s="25">
        <v>268.07</v>
      </c>
      <c r="BP7" s="25">
        <v>109.85</v>
      </c>
      <c r="BQ7" s="25">
        <v>106.33</v>
      </c>
      <c r="BR7" s="25">
        <v>108.2</v>
      </c>
      <c r="BS7" s="25">
        <v>99.48</v>
      </c>
      <c r="BT7" s="25">
        <v>89.32</v>
      </c>
      <c r="BU7" s="25">
        <v>103.54</v>
      </c>
      <c r="BV7" s="25">
        <v>103.32</v>
      </c>
      <c r="BW7" s="25">
        <v>100.85</v>
      </c>
      <c r="BX7" s="25">
        <v>103.79</v>
      </c>
      <c r="BY7" s="25">
        <v>98.3</v>
      </c>
      <c r="BZ7" s="25">
        <v>97.47</v>
      </c>
      <c r="CA7" s="25">
        <v>130.55000000000001</v>
      </c>
      <c r="CB7" s="25">
        <v>134.81</v>
      </c>
      <c r="CC7" s="25">
        <v>130.68</v>
      </c>
      <c r="CD7" s="25">
        <v>142.69999999999999</v>
      </c>
      <c r="CE7" s="25">
        <v>159.28</v>
      </c>
      <c r="CF7" s="25">
        <v>167.46</v>
      </c>
      <c r="CG7" s="25">
        <v>168.56</v>
      </c>
      <c r="CH7" s="25">
        <v>167.1</v>
      </c>
      <c r="CI7" s="25">
        <v>167.86</v>
      </c>
      <c r="CJ7" s="25">
        <v>173.68</v>
      </c>
      <c r="CK7" s="25">
        <v>174.75</v>
      </c>
      <c r="CL7" s="25">
        <v>62.82</v>
      </c>
      <c r="CM7" s="25">
        <v>62.79</v>
      </c>
      <c r="CN7" s="25">
        <v>63.16</v>
      </c>
      <c r="CO7" s="25">
        <v>63.37</v>
      </c>
      <c r="CP7" s="25">
        <v>63.86</v>
      </c>
      <c r="CQ7" s="25">
        <v>59.46</v>
      </c>
      <c r="CR7" s="25">
        <v>59.51</v>
      </c>
      <c r="CS7" s="25">
        <v>59.91</v>
      </c>
      <c r="CT7" s="25">
        <v>59.4</v>
      </c>
      <c r="CU7" s="25">
        <v>59.24</v>
      </c>
      <c r="CV7" s="25">
        <v>59.97</v>
      </c>
      <c r="CW7" s="25">
        <v>94.54</v>
      </c>
      <c r="CX7" s="25">
        <v>94.3</v>
      </c>
      <c r="CY7" s="25">
        <v>97.47</v>
      </c>
      <c r="CZ7" s="25">
        <v>96.93</v>
      </c>
      <c r="DA7" s="25">
        <v>94.39</v>
      </c>
      <c r="DB7" s="25">
        <v>87.41</v>
      </c>
      <c r="DC7" s="25">
        <v>87.08</v>
      </c>
      <c r="DD7" s="25">
        <v>87.26</v>
      </c>
      <c r="DE7" s="25">
        <v>87.57</v>
      </c>
      <c r="DF7" s="25">
        <v>87.26</v>
      </c>
      <c r="DG7" s="25">
        <v>89.76</v>
      </c>
      <c r="DH7" s="25">
        <v>43.55</v>
      </c>
      <c r="DI7" s="25">
        <v>44.06</v>
      </c>
      <c r="DJ7" s="25">
        <v>45.17</v>
      </c>
      <c r="DK7" s="25">
        <v>44.95</v>
      </c>
      <c r="DL7" s="25">
        <v>46.53</v>
      </c>
      <c r="DM7" s="25">
        <v>47.62</v>
      </c>
      <c r="DN7" s="25">
        <v>48.55</v>
      </c>
      <c r="DO7" s="25">
        <v>49.2</v>
      </c>
      <c r="DP7" s="25">
        <v>50.01</v>
      </c>
      <c r="DQ7" s="25">
        <v>50.99</v>
      </c>
      <c r="DR7" s="25">
        <v>51.51</v>
      </c>
      <c r="DS7" s="25">
        <v>18.95</v>
      </c>
      <c r="DT7" s="25">
        <v>19.46</v>
      </c>
      <c r="DU7" s="25">
        <v>19.350000000000001</v>
      </c>
      <c r="DV7" s="25">
        <v>19.62</v>
      </c>
      <c r="DW7" s="25">
        <v>20.56</v>
      </c>
      <c r="DX7" s="25">
        <v>16.27</v>
      </c>
      <c r="DY7" s="25">
        <v>17.11</v>
      </c>
      <c r="DZ7" s="25">
        <v>18.329999999999998</v>
      </c>
      <c r="EA7" s="25">
        <v>20.27</v>
      </c>
      <c r="EB7" s="25">
        <v>21.69</v>
      </c>
      <c r="EC7" s="25">
        <v>23.75</v>
      </c>
      <c r="ED7" s="25">
        <v>0.57999999999999996</v>
      </c>
      <c r="EE7" s="25">
        <v>0.98</v>
      </c>
      <c r="EF7" s="25">
        <v>0.75</v>
      </c>
      <c r="EG7" s="25">
        <v>1.05</v>
      </c>
      <c r="EH7" s="25">
        <v>0.62</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憲</cp:lastModifiedBy>
  <cp:lastPrinted>2024-01-24T00:07:24Z</cp:lastPrinted>
  <dcterms:created xsi:type="dcterms:W3CDTF">2023-12-05T00:51:48Z</dcterms:created>
  <dcterms:modified xsi:type="dcterms:W3CDTF">2024-01-24T00:20:45Z</dcterms:modified>
  <cp:category/>
</cp:coreProperties>
</file>